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itasilva/Desktop/"/>
    </mc:Choice>
  </mc:AlternateContent>
  <xr:revisionPtr revIDLastSave="0" documentId="8_{83090407-802B-BC4C-928F-A130E36E9CE7}" xr6:coauthVersionLast="45" xr6:coauthVersionMax="45" xr10:uidLastSave="{00000000-0000-0000-0000-000000000000}"/>
  <bookViews>
    <workbookView xWindow="1180" yWindow="1460" windowWidth="27240" windowHeight="14940" xr2:uid="{E0F7CF7E-B618-1E4A-A4BA-2EC055058AA2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" l="1"/>
  <c r="C21" i="1" s="1"/>
  <c r="C15" i="1"/>
  <c r="C20" i="1" s="1"/>
  <c r="C22" i="1" s="1"/>
  <c r="C14" i="1"/>
  <c r="C11" i="1"/>
  <c r="C10" i="1"/>
</calcChain>
</file>

<file path=xl/sharedStrings.xml><?xml version="1.0" encoding="utf-8"?>
<sst xmlns="http://schemas.openxmlformats.org/spreadsheetml/2006/main" count="21" uniqueCount="19">
  <si>
    <t>CARGA POTASIO</t>
  </si>
  <si>
    <t>Presentación KCl 10% (cc)</t>
  </si>
  <si>
    <t>Presentación (meQ/ml)</t>
  </si>
  <si>
    <t>Concentración Neonatal Máxima</t>
  </si>
  <si>
    <t>Concentración Vía Periférica (mEq/lt)</t>
  </si>
  <si>
    <t>ConcentraciónVía  Central (meQ/lt)</t>
  </si>
  <si>
    <t>****</t>
  </si>
  <si>
    <t>Preparación Periférica (ml/jeringa de infusión)</t>
  </si>
  <si>
    <t>H2O (ml)</t>
  </si>
  <si>
    <t>KCL 10% (ml)</t>
  </si>
  <si>
    <t>Preparación Central (ml/jeringa de infusión)</t>
  </si>
  <si>
    <t>Goteo (meQ/kg/h)*</t>
  </si>
  <si>
    <t>Peso RN (kg)</t>
  </si>
  <si>
    <t>Goteo Máximo Periférico (ml/h)</t>
  </si>
  <si>
    <t>Goteo Máximo Central (ml/h)</t>
  </si>
  <si>
    <t>Volumen máximo a Administrar Periferico</t>
  </si>
  <si>
    <t>Volumen máximo a administrar Central</t>
  </si>
  <si>
    <t>Máximo: 1mEq/Kg/h</t>
  </si>
  <si>
    <t>Maxima Duración goteo: 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</si>
</sst>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0.0"/>
    <numFmt numFmtId="166" formatCode="_-* #,##0.0_-;\-* #,##0.0_-;_-* &quot;-&quot;?_-;_-@_-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0" xfId="0" applyFont="1"/>
    <xf numFmtId="0" fontId="2" fillId="0" borderId="9" xfId="0" applyFont="1" applyBorder="1"/>
    <xf numFmtId="164" fontId="2" fillId="0" borderId="10" xfId="1" applyNumberFormat="1" applyFont="1" applyFill="1" applyBorder="1"/>
    <xf numFmtId="164" fontId="2" fillId="0" borderId="11" xfId="1" applyNumberFormat="1" applyFont="1" applyFill="1" applyBorder="1"/>
    <xf numFmtId="165" fontId="2" fillId="0" borderId="10" xfId="0" applyNumberFormat="1" applyFont="1" applyBorder="1"/>
    <xf numFmtId="165" fontId="2" fillId="0" borderId="11" xfId="0" applyNumberFormat="1" applyFont="1" applyBorder="1"/>
    <xf numFmtId="0" fontId="2" fillId="0" borderId="12" xfId="0" applyFont="1" applyBorder="1"/>
    <xf numFmtId="0" fontId="5" fillId="0" borderId="13" xfId="0" applyFont="1" applyBorder="1" applyAlignment="1">
      <alignment horizontal="center"/>
    </xf>
    <xf numFmtId="0" fontId="2" fillId="0" borderId="14" xfId="0" applyFont="1" applyBorder="1"/>
    <xf numFmtId="0" fontId="5" fillId="0" borderId="15" xfId="0" applyFont="1" applyBorder="1" applyAlignment="1">
      <alignment horizontal="center"/>
    </xf>
    <xf numFmtId="164" fontId="3" fillId="0" borderId="15" xfId="1" applyNumberFormat="1" applyFont="1" applyFill="1" applyBorder="1"/>
    <xf numFmtId="0" fontId="2" fillId="0" borderId="16" xfId="0" applyFont="1" applyBorder="1"/>
    <xf numFmtId="164" fontId="3" fillId="0" borderId="17" xfId="1" applyNumberFormat="1" applyFont="1" applyFill="1" applyBorder="1"/>
    <xf numFmtId="0" fontId="2" fillId="0" borderId="18" xfId="0" applyFont="1" applyBorder="1"/>
    <xf numFmtId="166" fontId="3" fillId="0" borderId="19" xfId="0" applyNumberFormat="1" applyFont="1" applyBorder="1"/>
    <xf numFmtId="166" fontId="3" fillId="0" borderId="17" xfId="0" applyNumberFormat="1" applyFont="1" applyBorder="1"/>
    <xf numFmtId="0" fontId="6" fillId="0" borderId="0" xfId="0" applyFont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8DDC6-BF80-9E4E-B191-3D4F200B681E}">
  <dimension ref="A1:I25"/>
  <sheetViews>
    <sheetView tabSelected="1" workbookViewId="0">
      <selection sqref="A1:XFD1048576"/>
    </sheetView>
  </sheetViews>
  <sheetFormatPr baseColWidth="10" defaultColWidth="11.5" defaultRowHeight="15" x14ac:dyDescent="0.2"/>
  <cols>
    <col min="1" max="1" width="11.5" style="2"/>
    <col min="2" max="2" width="43" style="2" bestFit="1" customWidth="1"/>
    <col min="3" max="8" width="11.5" style="2"/>
    <col min="9" max="10" width="0" style="2" hidden="1" customWidth="1"/>
    <col min="11" max="16384" width="11.5" style="2"/>
  </cols>
  <sheetData>
    <row r="1" spans="1:9" x14ac:dyDescent="0.2">
      <c r="A1" s="1" t="s">
        <v>0</v>
      </c>
      <c r="B1" s="1"/>
      <c r="C1" s="1"/>
      <c r="D1" s="1"/>
    </row>
    <row r="2" spans="1:9" ht="16" thickBot="1" x14ac:dyDescent="0.25">
      <c r="A2" s="3"/>
      <c r="B2" s="3"/>
      <c r="C2" s="3"/>
      <c r="D2" s="3"/>
    </row>
    <row r="3" spans="1:9" x14ac:dyDescent="0.2">
      <c r="B3" s="4" t="s">
        <v>1</v>
      </c>
      <c r="C3" s="5">
        <v>10</v>
      </c>
      <c r="I3" s="2">
        <v>80</v>
      </c>
    </row>
    <row r="4" spans="1:9" ht="16" thickBot="1" x14ac:dyDescent="0.25">
      <c r="B4" s="6" t="s">
        <v>2</v>
      </c>
      <c r="C4" s="7">
        <v>1.34</v>
      </c>
      <c r="I4" s="2">
        <v>100</v>
      </c>
    </row>
    <row r="5" spans="1:9" x14ac:dyDescent="0.2">
      <c r="B5" s="8" t="s">
        <v>3</v>
      </c>
      <c r="C5" s="9"/>
      <c r="I5" s="2">
        <v>200</v>
      </c>
    </row>
    <row r="6" spans="1:9" x14ac:dyDescent="0.2">
      <c r="B6" s="10" t="s">
        <v>4</v>
      </c>
      <c r="C6" s="11">
        <v>40</v>
      </c>
    </row>
    <row r="7" spans="1:9" ht="16" thickBot="1" x14ac:dyDescent="0.25">
      <c r="B7" s="12" t="s">
        <v>5</v>
      </c>
      <c r="C7" s="13">
        <v>80</v>
      </c>
      <c r="D7" s="2" t="s">
        <v>6</v>
      </c>
    </row>
    <row r="8" spans="1:9" ht="16" thickBot="1" x14ac:dyDescent="0.25">
      <c r="B8" s="14"/>
      <c r="C8" s="14"/>
    </row>
    <row r="9" spans="1:9" x14ac:dyDescent="0.2">
      <c r="B9" s="4" t="s">
        <v>7</v>
      </c>
      <c r="C9" s="15">
        <v>20</v>
      </c>
    </row>
    <row r="10" spans="1:9" x14ac:dyDescent="0.2">
      <c r="B10" s="10" t="s">
        <v>8</v>
      </c>
      <c r="C10" s="16">
        <f>C9-C11</f>
        <v>19.402985074626866</v>
      </c>
    </row>
    <row r="11" spans="1:9" ht="16" thickBot="1" x14ac:dyDescent="0.25">
      <c r="B11" s="12" t="s">
        <v>9</v>
      </c>
      <c r="C11" s="17">
        <f>(C6*C9/1000)/C4</f>
        <v>0.59701492537313428</v>
      </c>
    </row>
    <row r="12" spans="1:9" ht="16" thickBot="1" x14ac:dyDescent="0.25">
      <c r="B12" s="14"/>
      <c r="C12" s="14"/>
    </row>
    <row r="13" spans="1:9" x14ac:dyDescent="0.2">
      <c r="B13" s="4" t="s">
        <v>10</v>
      </c>
      <c r="C13" s="15">
        <v>20</v>
      </c>
    </row>
    <row r="14" spans="1:9" x14ac:dyDescent="0.2">
      <c r="B14" s="10" t="s">
        <v>8</v>
      </c>
      <c r="C14" s="18">
        <f>C13-C15</f>
        <v>18.805970149253731</v>
      </c>
    </row>
    <row r="15" spans="1:9" ht="16" thickBot="1" x14ac:dyDescent="0.25">
      <c r="B15" s="12" t="s">
        <v>9</v>
      </c>
      <c r="C15" s="19">
        <f>(C7*C13/1000)/C4</f>
        <v>1.1940298507462686</v>
      </c>
    </row>
    <row r="16" spans="1:9" ht="16" thickBot="1" x14ac:dyDescent="0.25"/>
    <row r="17" spans="1:3" ht="16" thickBot="1" x14ac:dyDescent="0.25">
      <c r="B17" s="20" t="s">
        <v>11</v>
      </c>
      <c r="C17" s="21">
        <v>0.5</v>
      </c>
    </row>
    <row r="18" spans="1:3" x14ac:dyDescent="0.2">
      <c r="B18" s="22" t="s">
        <v>12</v>
      </c>
      <c r="C18" s="23">
        <v>0.8</v>
      </c>
    </row>
    <row r="19" spans="1:3" x14ac:dyDescent="0.2">
      <c r="B19" s="22" t="s">
        <v>13</v>
      </c>
      <c r="C19" s="24">
        <f>(C17/((C11*C4)/C9))*C18</f>
        <v>10.000000000000002</v>
      </c>
    </row>
    <row r="20" spans="1:3" ht="16" thickBot="1" x14ac:dyDescent="0.25">
      <c r="B20" s="25" t="s">
        <v>14</v>
      </c>
      <c r="C20" s="26">
        <f>(C17/((C15*C4)/20))*C18</f>
        <v>5.0000000000000009</v>
      </c>
    </row>
    <row r="21" spans="1:3" x14ac:dyDescent="0.2">
      <c r="B21" s="27" t="s">
        <v>15</v>
      </c>
      <c r="C21" s="28">
        <f>4*C19</f>
        <v>40.000000000000007</v>
      </c>
    </row>
    <row r="22" spans="1:3" ht="16" thickBot="1" x14ac:dyDescent="0.25">
      <c r="B22" s="25" t="s">
        <v>16</v>
      </c>
      <c r="C22" s="29">
        <f>C20*4</f>
        <v>20.000000000000004</v>
      </c>
    </row>
    <row r="24" spans="1:3" x14ac:dyDescent="0.2">
      <c r="A24" s="30"/>
      <c r="B24" s="31" t="s">
        <v>17</v>
      </c>
    </row>
    <row r="25" spans="1:3" x14ac:dyDescent="0.2">
      <c r="A25" s="30"/>
      <c r="B25" s="31" t="s">
        <v>18</v>
      </c>
    </row>
  </sheetData>
  <protectedRanges>
    <protectedRange sqref="I3:I5" name="Rango1"/>
  </protectedRanges>
  <mergeCells count="2">
    <mergeCell ref="A1:D1"/>
    <mergeCell ref="B5:C5"/>
  </mergeCells>
  <dataValidations count="2">
    <dataValidation type="list" allowBlank="1" showInputMessage="1" showErrorMessage="1" sqref="C7" xr:uid="{D7DCC2DF-CD8C-164A-9A55-74B2F5487180}">
      <formula1>$I$3:$I$5</formula1>
    </dataValidation>
    <dataValidation type="decimal" allowBlank="1" showInputMessage="1" showErrorMessage="1" sqref="C17" xr:uid="{681835CE-633D-2E46-BE70-344EF7FF87BF}">
      <formula1>0.1</formula1>
      <formula2>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Silva</dc:creator>
  <cp:lastModifiedBy>Rosa Silva</cp:lastModifiedBy>
  <dcterms:created xsi:type="dcterms:W3CDTF">2020-03-25T14:30:56Z</dcterms:created>
  <dcterms:modified xsi:type="dcterms:W3CDTF">2020-03-25T14:31:14Z</dcterms:modified>
</cp:coreProperties>
</file>